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356" yWindow="0" windowWidth="37520" windowHeight="17260" tabRatio="500" activeTab="0"/>
  </bookViews>
  <sheets>
    <sheet name="Env &amp; Comp Analysis" sheetId="1" r:id="rId1"/>
    <sheet name="Positioning" sheetId="2" r:id="rId2"/>
  </sheets>
  <definedNames/>
  <calcPr fullCalcOnLoad="1"/>
</workbook>
</file>

<file path=xl/sharedStrings.xml><?xml version="1.0" encoding="utf-8"?>
<sst xmlns="http://schemas.openxmlformats.org/spreadsheetml/2006/main" count="79" uniqueCount="52">
  <si>
    <t>Total</t>
  </si>
  <si>
    <t>Average</t>
  </si>
  <si>
    <t>Positioning Template</t>
  </si>
  <si>
    <t>Market Competitive Analysis</t>
  </si>
  <si>
    <t>Top Issues from Environmental Analysis:</t>
  </si>
  <si>
    <t>Competitor 3</t>
  </si>
  <si>
    <t>Competitor 6</t>
  </si>
  <si>
    <t>Competitor 7</t>
  </si>
  <si>
    <t>Competitor 8</t>
  </si>
  <si>
    <t>Competitor 9</t>
  </si>
  <si>
    <t>Competitor 10</t>
  </si>
  <si>
    <t>&lt; Rate each from 1 (worst) to 5 (best)</t>
  </si>
  <si>
    <t>Average (of competitors)</t>
  </si>
  <si>
    <t>&lt; List your top 8 issues discovered via Environmental Analysis</t>
  </si>
  <si>
    <t>Market Environmental Analysis Issues</t>
  </si>
  <si>
    <t>Top Issue</t>
  </si>
  <si>
    <t>Second Issue</t>
  </si>
  <si>
    <t>Third Issue</t>
  </si>
  <si>
    <t>Forth Issue</t>
  </si>
  <si>
    <t>Fifth Issue</t>
  </si>
  <si>
    <t>Sixth Issue</t>
  </si>
  <si>
    <t>Seventh Issue</t>
  </si>
  <si>
    <t>Market  Issues Summary</t>
  </si>
  <si>
    <t>&lt; List the issues with the most Opportunity, then those with high Strengths</t>
  </si>
  <si>
    <t>Your Solution:</t>
  </si>
  <si>
    <t>Go to Positioning Sheet &gt;</t>
  </si>
  <si>
    <t>Deviation</t>
  </si>
  <si>
    <t>(You will want to think about these later, but they're not the priority)</t>
  </si>
  <si>
    <t>Competitors (Ranked)</t>
  </si>
  <si>
    <t>&lt; In Column A, list the issues with the highest deviations in Opportunity, then those with the highest in Strengths</t>
  </si>
  <si>
    <t>&lt; In column F, list your competitors from highest average in Column K (above) to lowest</t>
  </si>
  <si>
    <t>&lt; In Column A, list the issues with the biggest Threats, then the biggest weaknesses</t>
  </si>
  <si>
    <t xml:space="preserve"> &lt; Your product's position</t>
  </si>
  <si>
    <t xml:space="preserve"> &lt; Competitors position (1-2)</t>
  </si>
  <si>
    <t xml:space="preserve"> &lt; Competitors position (3-4)</t>
  </si>
  <si>
    <t xml:space="preserve"> &lt; Competitors position (5-6)</t>
  </si>
  <si>
    <t xml:space="preserve"> &lt; Competitors position (7+)</t>
  </si>
  <si>
    <t>Samples:</t>
  </si>
  <si>
    <t>Market Position</t>
  </si>
  <si>
    <t>Market Issues Summary</t>
  </si>
  <si>
    <t>Versatlie</t>
  </si>
  <si>
    <t>IBM</t>
  </si>
  <si>
    <t>Samsung</t>
  </si>
  <si>
    <t>Apple</t>
  </si>
  <si>
    <t>FOX</t>
  </si>
  <si>
    <t>(Our) Greatest Thing Ever</t>
  </si>
  <si>
    <t>Trusted</t>
  </si>
  <si>
    <t>Promotes Community/Connects with Others</t>
  </si>
  <si>
    <t>I won't lose my job over this</t>
  </si>
  <si>
    <t>It makes me feel in control</t>
  </si>
  <si>
    <t>Dynamic</t>
  </si>
  <si>
    <t>Simulation Realtime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</si>
</sst>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9"/>
      <name val="Helv"/>
      <family val="0"/>
    </font>
    <font>
      <b/>
      <sz val="10"/>
      <name val="Helv"/>
      <family val="0"/>
    </font>
    <font>
      <sz val="10"/>
      <color indexed="11"/>
      <name val="Helv"/>
      <family val="0"/>
    </font>
    <font>
      <b/>
      <sz val="10"/>
      <color indexed="9"/>
      <name val="Helv"/>
      <family val="0"/>
    </font>
    <font>
      <sz val="10"/>
      <color indexed="10"/>
      <name val="Helv"/>
      <family val="0"/>
    </font>
    <font>
      <sz val="10"/>
      <color indexed="23"/>
      <name val="Helv"/>
      <family val="0"/>
    </font>
    <font>
      <sz val="10"/>
      <color indexed="63"/>
      <name val="Helv"/>
      <family val="0"/>
    </font>
    <font>
      <b/>
      <sz val="24"/>
      <name val="Helv"/>
      <family val="0"/>
    </font>
    <font>
      <sz val="24"/>
      <name val="Helv"/>
      <family val="0"/>
    </font>
    <font>
      <b/>
      <sz val="18"/>
      <name val="Helv"/>
      <family val="0"/>
    </font>
    <font>
      <b/>
      <sz val="14"/>
      <color indexed="9"/>
      <name val="Helv"/>
      <family val="0"/>
    </font>
    <font>
      <sz val="14"/>
      <color indexed="9"/>
      <name val="Helv"/>
      <family val="0"/>
    </font>
    <font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0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48"/>
      <name val="Helv"/>
      <family val="0"/>
    </font>
    <font>
      <sz val="10"/>
      <color indexed="23"/>
      <name val="Verdana"/>
      <family val="0"/>
    </font>
    <font>
      <b/>
      <sz val="10"/>
      <color indexed="23"/>
      <name val="Helv"/>
      <family val="0"/>
    </font>
    <font>
      <sz val="14"/>
      <color indexed="12"/>
      <name val="Helv"/>
      <family val="0"/>
    </font>
    <font>
      <sz val="18"/>
      <color indexed="12"/>
      <name val="Helv"/>
      <family val="0"/>
    </font>
    <font>
      <b/>
      <sz val="12"/>
      <color indexed="12"/>
      <name val="Helv"/>
      <family val="0"/>
    </font>
    <font>
      <sz val="12"/>
      <color indexed="12"/>
      <name val="Helv"/>
      <family val="0"/>
    </font>
    <font>
      <sz val="14"/>
      <color indexed="48"/>
      <name val="Helv"/>
      <family val="0"/>
    </font>
    <font>
      <sz val="12"/>
      <color indexed="17"/>
      <name val="Helv"/>
      <family val="0"/>
    </font>
    <font>
      <sz val="12"/>
      <color indexed="10"/>
      <name val="Helv"/>
      <family val="0"/>
    </font>
    <font>
      <b/>
      <sz val="12"/>
      <color indexed="48"/>
      <name val="Helv"/>
      <family val="0"/>
    </font>
    <font>
      <sz val="12"/>
      <color indexed="48"/>
      <name val="Helv"/>
      <family val="0"/>
    </font>
    <font>
      <sz val="12"/>
      <color indexed="23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3366FF"/>
      <name val="Helv"/>
      <family val="0"/>
    </font>
    <font>
      <sz val="10"/>
      <color theme="0" tint="-0.4999699890613556"/>
      <name val="Helv"/>
      <family val="0"/>
    </font>
    <font>
      <sz val="10"/>
      <color theme="0" tint="-0.4999699890613556"/>
      <name val="Verdana"/>
      <family val="0"/>
    </font>
    <font>
      <b/>
      <sz val="10"/>
      <color theme="0" tint="-0.4999699890613556"/>
      <name val="Helv"/>
      <family val="0"/>
    </font>
    <font>
      <sz val="14"/>
      <color rgb="FF0000FF"/>
      <name val="Helv"/>
      <family val="0"/>
    </font>
    <font>
      <sz val="18"/>
      <color rgb="FF0000FF"/>
      <name val="Helv"/>
      <family val="0"/>
    </font>
    <font>
      <b/>
      <sz val="12"/>
      <color rgb="FF0000FF"/>
      <name val="Helv"/>
      <family val="0"/>
    </font>
    <font>
      <sz val="12"/>
      <color rgb="FF0000FF"/>
      <name val="Helv"/>
      <family val="0"/>
    </font>
    <font>
      <sz val="14"/>
      <color rgb="FF3366FF"/>
      <name val="Helv"/>
      <family val="0"/>
    </font>
    <font>
      <sz val="12"/>
      <color rgb="FF008000"/>
      <name val="Helv"/>
      <family val="0"/>
    </font>
    <font>
      <sz val="12"/>
      <color rgb="FFFF0000"/>
      <name val="Helv"/>
      <family val="0"/>
    </font>
    <font>
      <b/>
      <sz val="12"/>
      <color rgb="FF3366FF"/>
      <name val="Helv"/>
      <family val="0"/>
    </font>
    <font>
      <sz val="12"/>
      <color rgb="FF3366FF"/>
      <name val="Helv"/>
      <family val="0"/>
    </font>
    <font>
      <sz val="12"/>
      <color theme="0" tint="-0.4999699890613556"/>
      <name val="Helv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7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72" fillId="0" borderId="0" xfId="0" applyFont="1" applyAlignment="1">
      <alignment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0" xfId="0" applyFont="1" applyAlignment="1">
      <alignment/>
    </xf>
    <xf numFmtId="0" fontId="71" fillId="37" borderId="13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0" fontId="71" fillId="37" borderId="12" xfId="0" applyFont="1" applyFill="1" applyBorder="1" applyAlignment="1">
      <alignment/>
    </xf>
    <xf numFmtId="0" fontId="71" fillId="0" borderId="15" xfId="0" applyFont="1" applyBorder="1" applyAlignment="1">
      <alignment/>
    </xf>
    <xf numFmtId="0" fontId="71" fillId="39" borderId="0" xfId="0" applyFont="1" applyFill="1" applyBorder="1" applyAlignment="1">
      <alignment/>
    </xf>
    <xf numFmtId="0" fontId="71" fillId="34" borderId="0" xfId="0" applyFont="1" applyFill="1" applyBorder="1" applyAlignment="1">
      <alignment/>
    </xf>
    <xf numFmtId="0" fontId="71" fillId="37" borderId="11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11" xfId="0" applyFont="1" applyFill="1" applyBorder="1" applyAlignment="1">
      <alignment/>
    </xf>
    <xf numFmtId="0" fontId="71" fillId="0" borderId="11" xfId="0" applyFont="1" applyBorder="1" applyAlignment="1">
      <alignment/>
    </xf>
    <xf numFmtId="0" fontId="71" fillId="40" borderId="15" xfId="0" applyFont="1" applyFill="1" applyBorder="1" applyAlignment="1">
      <alignment/>
    </xf>
    <xf numFmtId="0" fontId="71" fillId="0" borderId="16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7" xfId="0" applyFont="1" applyBorder="1" applyAlignment="1">
      <alignment/>
    </xf>
    <xf numFmtId="0" fontId="71" fillId="40" borderId="16" xfId="0" applyFont="1" applyFill="1" applyBorder="1" applyAlignment="1">
      <alignment/>
    </xf>
    <xf numFmtId="0" fontId="71" fillId="40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3" fillId="0" borderId="0" xfId="0" applyFont="1" applyAlignment="1">
      <alignment/>
    </xf>
    <xf numFmtId="0" fontId="71" fillId="0" borderId="12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34" borderId="13" xfId="0" applyFont="1" applyFill="1" applyBorder="1" applyAlignment="1">
      <alignment/>
    </xf>
    <xf numFmtId="0" fontId="71" fillId="35" borderId="14" xfId="0" applyFont="1" applyFill="1" applyBorder="1" applyAlignment="1">
      <alignment/>
    </xf>
    <xf numFmtId="0" fontId="71" fillId="34" borderId="15" xfId="0" applyFont="1" applyFill="1" applyBorder="1" applyAlignment="1">
      <alignment/>
    </xf>
    <xf numFmtId="0" fontId="71" fillId="35" borderId="0" xfId="0" applyFont="1" applyFill="1" applyBorder="1" applyAlignment="1">
      <alignment/>
    </xf>
    <xf numFmtId="0" fontId="71" fillId="37" borderId="0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71" fillId="40" borderId="0" xfId="0" applyFont="1" applyFill="1" applyBorder="1" applyAlignment="1">
      <alignment/>
    </xf>
    <xf numFmtId="0" fontId="71" fillId="0" borderId="16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71" fillId="39" borderId="16" xfId="0" applyFont="1" applyFill="1" applyBorder="1" applyAlignment="1">
      <alignment/>
    </xf>
    <xf numFmtId="0" fontId="71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16" xfId="0" applyFont="1" applyFill="1" applyBorder="1" applyAlignment="1">
      <alignment/>
    </xf>
    <xf numFmtId="0" fontId="14" fillId="0" borderId="10" xfId="0" applyFont="1" applyBorder="1" applyAlignment="1">
      <alignment horizontal="right"/>
    </xf>
    <xf numFmtId="0" fontId="14" fillId="0" borderId="17" xfId="0" applyFont="1" applyBorder="1" applyAlignment="1">
      <alignment/>
    </xf>
    <xf numFmtId="2" fontId="14" fillId="0" borderId="1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4" fillId="0" borderId="11" xfId="0" applyFont="1" applyBorder="1" applyAlignment="1">
      <alignment/>
    </xf>
    <xf numFmtId="2" fontId="14" fillId="0" borderId="0" xfId="0" applyNumberFormat="1" applyFont="1" applyAlignment="1">
      <alignment/>
    </xf>
    <xf numFmtId="0" fontId="15" fillId="0" borderId="10" xfId="0" applyFont="1" applyBorder="1" applyAlignment="1">
      <alignment horizontal="right"/>
    </xf>
    <xf numFmtId="2" fontId="14" fillId="0" borderId="16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6" fillId="0" borderId="10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11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74" fillId="34" borderId="0" xfId="0" applyFont="1" applyFill="1" applyAlignment="1">
      <alignment horizontal="left"/>
    </xf>
    <xf numFmtId="49" fontId="74" fillId="34" borderId="0" xfId="0" applyNumberFormat="1" applyFont="1" applyFill="1" applyAlignment="1">
      <alignment horizontal="left"/>
    </xf>
    <xf numFmtId="49" fontId="75" fillId="41" borderId="0" xfId="0" applyNumberFormat="1" applyFont="1" applyFill="1" applyAlignment="1">
      <alignment vertical="center"/>
    </xf>
    <xf numFmtId="0" fontId="76" fillId="0" borderId="17" xfId="0" applyFont="1" applyBorder="1" applyAlignment="1">
      <alignment vertical="center"/>
    </xf>
    <xf numFmtId="0" fontId="77" fillId="0" borderId="11" xfId="0" applyFont="1" applyBorder="1" applyAlignment="1">
      <alignment vertical="center"/>
    </xf>
    <xf numFmtId="0" fontId="77" fillId="0" borderId="17" xfId="0" applyFont="1" applyBorder="1" applyAlignment="1">
      <alignment vertical="center"/>
    </xf>
    <xf numFmtId="0" fontId="19" fillId="41" borderId="0" xfId="0" applyFont="1" applyFill="1" applyAlignment="1">
      <alignment/>
    </xf>
    <xf numFmtId="0" fontId="78" fillId="0" borderId="0" xfId="0" applyFont="1" applyAlignment="1">
      <alignment/>
    </xf>
    <xf numFmtId="0" fontId="74" fillId="4" borderId="0" xfId="0" applyFont="1" applyFill="1" applyAlignment="1">
      <alignment/>
    </xf>
    <xf numFmtId="0" fontId="74" fillId="0" borderId="0" xfId="0" applyFont="1" applyAlignment="1">
      <alignment/>
    </xf>
    <xf numFmtId="0" fontId="74" fillId="3" borderId="0" xfId="0" applyFont="1" applyFill="1" applyAlignment="1">
      <alignment/>
    </xf>
    <xf numFmtId="0" fontId="74" fillId="41" borderId="0" xfId="0" applyFont="1" applyFill="1" applyAlignment="1">
      <alignment/>
    </xf>
    <xf numFmtId="0" fontId="20" fillId="0" borderId="0" xfId="0" applyFont="1" applyBorder="1" applyAlignment="1">
      <alignment/>
    </xf>
    <xf numFmtId="2" fontId="79" fillId="0" borderId="0" xfId="0" applyNumberFormat="1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2" fontId="80" fillId="0" borderId="0" xfId="0" applyNumberFormat="1" applyFont="1" applyAlignment="1">
      <alignment/>
    </xf>
    <xf numFmtId="2" fontId="79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2" fontId="83" fillId="0" borderId="0" xfId="0" applyNumberFormat="1" applyFont="1" applyBorder="1" applyAlignment="1">
      <alignment/>
    </xf>
    <xf numFmtId="0" fontId="19" fillId="41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41" borderId="0" xfId="0" applyFont="1" applyFill="1" applyAlignment="1">
      <alignment vertical="center"/>
    </xf>
    <xf numFmtId="0" fontId="71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4" fillId="0" borderId="11" xfId="0" applyFont="1" applyFill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75"/>
          <c:y val="0.174"/>
          <c:w val="0.38275"/>
          <c:h val="0.64325"/>
        </c:manualLayout>
      </c:layout>
      <c:radarChart>
        <c:radarStyle val="marker"/>
        <c:varyColors val="0"/>
        <c:ser>
          <c:idx val="0"/>
          <c:order val="0"/>
          <c:tx>
            <c:strRef>
              <c:f>'Env &amp; Comp Analysis'!$A$17</c:f>
              <c:strCache>
                <c:ptCount val="1"/>
                <c:pt idx="0">
                  <c:v>(Our) Greatest Thing Ever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'Env &amp; Comp Analysis'!$B$16:$H$16</c:f>
              <c:strCache/>
            </c:strRef>
          </c:cat>
          <c:val>
            <c:numRef>
              <c:f>'Env &amp; Comp Analysis'!$B$17:$H$17</c:f>
              <c:numCache/>
            </c:numRef>
          </c:val>
        </c:ser>
        <c:ser>
          <c:idx val="1"/>
          <c:order val="1"/>
          <c:tx>
            <c:strRef>
              <c:f>'Env &amp; Comp Analysis'!$A$18</c:f>
              <c:strCache>
                <c:ptCount val="1"/>
                <c:pt idx="0">
                  <c:v>IBM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'Env &amp; Comp Analysis'!$B$16:$H$16</c:f>
              <c:strCache/>
            </c:strRef>
          </c:cat>
          <c:val>
            <c:numRef>
              <c:f>'Env &amp; Comp Analysis'!$B$18:$H$18</c:f>
              <c:numCache/>
            </c:numRef>
          </c:val>
        </c:ser>
        <c:ser>
          <c:idx val="2"/>
          <c:order val="2"/>
          <c:tx>
            <c:strRef>
              <c:f>'Env &amp; Comp Analysis'!$A$19</c:f>
              <c:strCache>
                <c:ptCount val="1"/>
                <c:pt idx="0">
                  <c:v>Samsung</c:v>
                </c:pt>
              </c:strCache>
            </c:strRef>
          </c:tx>
          <c:spPr>
            <a:ln w="381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'Env &amp; Comp Analysis'!$B$16:$H$16</c:f>
              <c:strCache/>
            </c:strRef>
          </c:cat>
          <c:val>
            <c:numRef>
              <c:f>'Env &amp; Comp Analysis'!$B$19:$H$19</c:f>
              <c:numCache/>
            </c:numRef>
          </c:val>
        </c:ser>
        <c:ser>
          <c:idx val="3"/>
          <c:order val="3"/>
          <c:tx>
            <c:strRef>
              <c:f>'Env &amp; Comp Analysis'!$A$20</c:f>
              <c:strCache>
                <c:ptCount val="1"/>
                <c:pt idx="0">
                  <c:v>Competitor 3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'Env &amp; Comp Analysis'!$B$16:$H$16</c:f>
              <c:strCache/>
            </c:strRef>
          </c:cat>
          <c:val>
            <c:numRef>
              <c:f>'Env &amp; Comp Analysis'!$B$20:$H$20</c:f>
              <c:numCache/>
            </c:numRef>
          </c:val>
        </c:ser>
        <c:ser>
          <c:idx val="4"/>
          <c:order val="4"/>
          <c:tx>
            <c:strRef>
              <c:f>'Env &amp; Comp Analysis'!$A$21</c:f>
              <c:strCache>
                <c:ptCount val="1"/>
                <c:pt idx="0">
                  <c:v>Apple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'Env &amp; Comp Analysis'!$B$16:$H$16</c:f>
              <c:strCache/>
            </c:strRef>
          </c:cat>
          <c:val>
            <c:numRef>
              <c:f>'Env &amp; Comp Analysis'!$B$21:$H$21</c:f>
              <c:numCache/>
            </c:numRef>
          </c:val>
        </c:ser>
        <c:axId val="15400636"/>
        <c:axId val="4387997"/>
      </c:radarChart>
      <c:catAx>
        <c:axId val="154006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997"/>
        <c:crosses val="autoZero"/>
        <c:auto val="0"/>
        <c:lblOffset val="100"/>
        <c:tickLblSkip val="1"/>
        <c:noMultiLvlLbl val="0"/>
      </c:catAx>
      <c:valAx>
        <c:axId val="4387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400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75"/>
          <c:y val="0.35275"/>
          <c:w val="0.23575"/>
          <c:h val="0.2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8</xdr:row>
      <xdr:rowOff>247650</xdr:rowOff>
    </xdr:from>
    <xdr:to>
      <xdr:col>20</xdr:col>
      <xdr:colOff>323850</xdr:colOff>
      <xdr:row>22</xdr:row>
      <xdr:rowOff>314325</xdr:rowOff>
    </xdr:to>
    <xdr:graphicFrame>
      <xdr:nvGraphicFramePr>
        <xdr:cNvPr id="1" name="Chart 1"/>
        <xdr:cNvGraphicFramePr/>
      </xdr:nvGraphicFramePr>
      <xdr:xfrm>
        <a:off x="11325225" y="2324100"/>
        <a:ext cx="63722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H22" sqref="H22"/>
    </sheetView>
  </sheetViews>
  <sheetFormatPr defaultColWidth="11.00390625" defaultRowHeight="12.75"/>
  <cols>
    <col min="1" max="1" width="21.375" style="1" customWidth="1"/>
    <col min="2" max="6" width="10.875" style="1" bestFit="1" customWidth="1"/>
    <col min="7" max="9" width="13.125" style="1" bestFit="1" customWidth="1"/>
    <col min="10" max="11" width="10.875" style="1" bestFit="1" customWidth="1"/>
    <col min="12" max="12" width="5.125" style="1" customWidth="1"/>
    <col min="13" max="16384" width="10.75390625" style="1" customWidth="1"/>
  </cols>
  <sheetData>
    <row r="1" spans="1:11" ht="24" customHeight="1">
      <c r="A1" s="86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4" spans="1:11" ht="12">
      <c r="A4" s="11" t="s">
        <v>14</v>
      </c>
      <c r="B4" s="3"/>
      <c r="C4" s="3"/>
      <c r="D4" s="3"/>
      <c r="E4" s="3"/>
      <c r="F4" s="3"/>
      <c r="G4" s="3"/>
      <c r="H4" s="3"/>
      <c r="I4" s="3"/>
      <c r="J4" s="9"/>
      <c r="K4" s="2"/>
    </row>
    <row r="5" spans="1:13" s="84" customFormat="1" ht="25.5" customHeight="1">
      <c r="A5" s="94" t="s">
        <v>46</v>
      </c>
      <c r="B5" s="122"/>
      <c r="C5" s="122"/>
      <c r="D5" s="122"/>
      <c r="E5" s="122"/>
      <c r="M5" s="85" t="s">
        <v>13</v>
      </c>
    </row>
    <row r="6" spans="1:5" s="84" customFormat="1" ht="25.5" customHeight="1">
      <c r="A6" s="94" t="s">
        <v>40</v>
      </c>
      <c r="B6" s="122"/>
      <c r="C6" s="122"/>
      <c r="D6" s="122"/>
      <c r="E6" s="122"/>
    </row>
    <row r="7" spans="1:5" s="84" customFormat="1" ht="25.5" customHeight="1">
      <c r="A7" s="94" t="s">
        <v>47</v>
      </c>
      <c r="B7" s="122"/>
      <c r="C7" s="122"/>
      <c r="D7" s="122"/>
      <c r="E7" s="122"/>
    </row>
    <row r="8" spans="1:5" s="84" customFormat="1" ht="25.5" customHeight="1">
      <c r="A8" s="94" t="s">
        <v>48</v>
      </c>
      <c r="B8" s="122"/>
      <c r="C8" s="122"/>
      <c r="D8" s="122"/>
      <c r="E8" s="122"/>
    </row>
    <row r="9" spans="1:5" s="84" customFormat="1" ht="25.5" customHeight="1">
      <c r="A9" s="94" t="s">
        <v>49</v>
      </c>
      <c r="B9" s="122"/>
      <c r="C9" s="122"/>
      <c r="D9" s="122"/>
      <c r="E9" s="122"/>
    </row>
    <row r="10" spans="1:5" s="84" customFormat="1" ht="25.5" customHeight="1">
      <c r="A10" s="94" t="s">
        <v>50</v>
      </c>
      <c r="B10" s="122"/>
      <c r="C10" s="122"/>
      <c r="D10" s="122"/>
      <c r="E10" s="122"/>
    </row>
    <row r="11" spans="1:5" s="84" customFormat="1" ht="25.5" customHeight="1">
      <c r="A11" s="94" t="s">
        <v>51</v>
      </c>
      <c r="B11" s="122"/>
      <c r="C11" s="122"/>
      <c r="D11" s="122"/>
      <c r="E11" s="122"/>
    </row>
    <row r="12" spans="1:5" s="84" customFormat="1" ht="25.5" customHeight="1">
      <c r="A12" s="94"/>
      <c r="B12" s="122"/>
      <c r="C12" s="122"/>
      <c r="D12" s="122"/>
      <c r="E12" s="122"/>
    </row>
    <row r="13" ht="12">
      <c r="A13" s="14"/>
    </row>
    <row r="15" spans="1:11" s="91" customFormat="1" ht="21.75" customHeight="1">
      <c r="A15" s="87" t="s">
        <v>3</v>
      </c>
      <c r="B15" s="88" t="s">
        <v>4</v>
      </c>
      <c r="C15" s="88"/>
      <c r="D15" s="88"/>
      <c r="E15" s="88"/>
      <c r="F15" s="88"/>
      <c r="G15" s="88"/>
      <c r="H15" s="88"/>
      <c r="I15" s="88"/>
      <c r="J15" s="89"/>
      <c r="K15" s="90"/>
    </row>
    <row r="16" spans="1:11" ht="21.75" customHeight="1">
      <c r="A16" s="8"/>
      <c r="B16" s="92" t="str">
        <f>A5</f>
        <v>Trusted</v>
      </c>
      <c r="C16" s="93" t="str">
        <f>A6</f>
        <v>Versatlie</v>
      </c>
      <c r="D16" s="93" t="str">
        <f>A7</f>
        <v>Promotes Community/Connects with Others</v>
      </c>
      <c r="E16" s="93" t="str">
        <f>A8</f>
        <v>I won't lose my job over this</v>
      </c>
      <c r="F16" s="93" t="str">
        <f>A9</f>
        <v>It makes me feel in control</v>
      </c>
      <c r="G16" s="93" t="str">
        <f>A10</f>
        <v>Dynamic</v>
      </c>
      <c r="H16" s="93" t="str">
        <f>A11</f>
        <v>Simulation Realtime</v>
      </c>
      <c r="I16" s="93">
        <f>A12</f>
        <v>0</v>
      </c>
      <c r="J16" s="10" t="s">
        <v>0</v>
      </c>
      <c r="K16" s="4" t="s">
        <v>1</v>
      </c>
    </row>
    <row r="17" spans="1:13" s="5" customFormat="1" ht="27.75">
      <c r="A17" s="95" t="s">
        <v>45</v>
      </c>
      <c r="B17" s="74">
        <v>5</v>
      </c>
      <c r="C17" s="74">
        <v>4</v>
      </c>
      <c r="D17" s="74">
        <v>5</v>
      </c>
      <c r="E17" s="74">
        <v>2</v>
      </c>
      <c r="F17" s="74">
        <v>1</v>
      </c>
      <c r="G17" s="74">
        <v>3</v>
      </c>
      <c r="H17" s="74">
        <v>5</v>
      </c>
      <c r="I17" s="74"/>
      <c r="J17" s="75">
        <f>SUM(I17+H17+G17+F17+E17+D17+C17+B17)</f>
        <v>25</v>
      </c>
      <c r="K17" s="76">
        <f>J17/9</f>
        <v>2.7777777777777777</v>
      </c>
      <c r="M17" s="13" t="s">
        <v>11</v>
      </c>
    </row>
    <row r="18" spans="1:13" s="5" customFormat="1" ht="28.5">
      <c r="A18" s="96" t="s">
        <v>41</v>
      </c>
      <c r="B18" s="77">
        <v>2</v>
      </c>
      <c r="C18" s="77">
        <v>4</v>
      </c>
      <c r="D18" s="77">
        <v>3</v>
      </c>
      <c r="E18" s="77">
        <v>2</v>
      </c>
      <c r="F18" s="77">
        <v>0</v>
      </c>
      <c r="G18" s="77">
        <v>1</v>
      </c>
      <c r="H18" s="77">
        <v>4</v>
      </c>
      <c r="I18" s="77"/>
      <c r="J18" s="78">
        <f aca="true" t="shared" si="0" ref="J18:J27">SUM(B18:I18)</f>
        <v>16</v>
      </c>
      <c r="K18" s="79">
        <f>J18/9</f>
        <v>1.7777777777777777</v>
      </c>
      <c r="M18" s="13" t="s">
        <v>11</v>
      </c>
    </row>
    <row r="19" spans="1:13" s="5" customFormat="1" ht="28.5">
      <c r="A19" s="96" t="s">
        <v>42</v>
      </c>
      <c r="B19" s="77">
        <v>3</v>
      </c>
      <c r="C19" s="77">
        <v>4</v>
      </c>
      <c r="D19" s="77">
        <v>4</v>
      </c>
      <c r="E19" s="77">
        <v>2</v>
      </c>
      <c r="F19" s="77">
        <v>3</v>
      </c>
      <c r="G19" s="77">
        <v>0</v>
      </c>
      <c r="H19" s="77">
        <v>0</v>
      </c>
      <c r="I19" s="77"/>
      <c r="J19" s="78">
        <f t="shared" si="0"/>
        <v>16</v>
      </c>
      <c r="K19" s="79">
        <f aca="true" t="shared" si="1" ref="K19:K27">J19/9</f>
        <v>1.7777777777777777</v>
      </c>
      <c r="M19" s="13" t="s">
        <v>11</v>
      </c>
    </row>
    <row r="20" spans="1:13" s="5" customFormat="1" ht="28.5">
      <c r="A20" s="96" t="s">
        <v>5</v>
      </c>
      <c r="B20" s="77">
        <v>1</v>
      </c>
      <c r="C20" s="77">
        <v>4</v>
      </c>
      <c r="D20" s="77">
        <v>1</v>
      </c>
      <c r="E20" s="77">
        <v>2</v>
      </c>
      <c r="F20" s="77">
        <v>4</v>
      </c>
      <c r="G20" s="77">
        <v>4</v>
      </c>
      <c r="H20" s="77">
        <v>1</v>
      </c>
      <c r="I20" s="77"/>
      <c r="J20" s="78">
        <f t="shared" si="0"/>
        <v>17</v>
      </c>
      <c r="K20" s="79">
        <f t="shared" si="1"/>
        <v>1.8888888888888888</v>
      </c>
      <c r="M20" s="13" t="s">
        <v>11</v>
      </c>
    </row>
    <row r="21" spans="1:13" s="5" customFormat="1" ht="28.5">
      <c r="A21" s="96" t="s">
        <v>43</v>
      </c>
      <c r="B21" s="77">
        <v>3</v>
      </c>
      <c r="C21" s="77">
        <v>4</v>
      </c>
      <c r="D21" s="77">
        <v>2</v>
      </c>
      <c r="E21" s="77">
        <v>2</v>
      </c>
      <c r="F21" s="77">
        <v>1</v>
      </c>
      <c r="G21" s="77">
        <v>5</v>
      </c>
      <c r="H21" s="77">
        <v>2</v>
      </c>
      <c r="I21" s="77"/>
      <c r="J21" s="78">
        <f t="shared" si="0"/>
        <v>19</v>
      </c>
      <c r="K21" s="79">
        <f t="shared" si="1"/>
        <v>2.111111111111111</v>
      </c>
      <c r="M21" s="13" t="s">
        <v>11</v>
      </c>
    </row>
    <row r="22" spans="1:13" s="5" customFormat="1" ht="28.5">
      <c r="A22" s="96" t="s">
        <v>44</v>
      </c>
      <c r="B22" s="77"/>
      <c r="C22" s="77"/>
      <c r="D22" s="77"/>
      <c r="E22" s="77"/>
      <c r="F22" s="77"/>
      <c r="G22" s="77"/>
      <c r="H22" s="77"/>
      <c r="I22" s="77"/>
      <c r="J22" s="78">
        <f t="shared" si="0"/>
        <v>0</v>
      </c>
      <c r="K22" s="79">
        <f t="shared" si="1"/>
        <v>0</v>
      </c>
      <c r="M22" s="13" t="s">
        <v>11</v>
      </c>
    </row>
    <row r="23" spans="1:13" s="5" customFormat="1" ht="28.5">
      <c r="A23" s="96" t="s">
        <v>6</v>
      </c>
      <c r="B23" s="77"/>
      <c r="C23" s="77"/>
      <c r="D23" s="77"/>
      <c r="E23" s="77"/>
      <c r="F23" s="77"/>
      <c r="G23" s="77"/>
      <c r="H23" s="77"/>
      <c r="I23" s="77"/>
      <c r="J23" s="78">
        <f t="shared" si="0"/>
        <v>0</v>
      </c>
      <c r="K23" s="79">
        <f t="shared" si="1"/>
        <v>0</v>
      </c>
      <c r="M23" s="13" t="s">
        <v>11</v>
      </c>
    </row>
    <row r="24" spans="1:13" s="5" customFormat="1" ht="28.5">
      <c r="A24" s="96" t="s">
        <v>7</v>
      </c>
      <c r="B24" s="77"/>
      <c r="C24" s="77"/>
      <c r="D24" s="77"/>
      <c r="E24" s="77"/>
      <c r="F24" s="77"/>
      <c r="G24" s="77"/>
      <c r="H24" s="77"/>
      <c r="I24" s="77"/>
      <c r="J24" s="78">
        <f t="shared" si="0"/>
        <v>0</v>
      </c>
      <c r="K24" s="79">
        <f t="shared" si="1"/>
        <v>0</v>
      </c>
      <c r="M24" s="13" t="s">
        <v>11</v>
      </c>
    </row>
    <row r="25" spans="1:13" s="5" customFormat="1" ht="28.5">
      <c r="A25" s="96" t="s">
        <v>8</v>
      </c>
      <c r="B25" s="77"/>
      <c r="C25" s="77"/>
      <c r="D25" s="77"/>
      <c r="E25" s="77"/>
      <c r="F25" s="77"/>
      <c r="G25" s="77"/>
      <c r="H25" s="77"/>
      <c r="I25" s="77"/>
      <c r="J25" s="78">
        <f t="shared" si="0"/>
        <v>0</v>
      </c>
      <c r="K25" s="79">
        <f t="shared" si="1"/>
        <v>0</v>
      </c>
      <c r="M25" s="13" t="s">
        <v>11</v>
      </c>
    </row>
    <row r="26" spans="1:13" s="5" customFormat="1" ht="28.5">
      <c r="A26" s="96" t="s">
        <v>9</v>
      </c>
      <c r="B26" s="77"/>
      <c r="C26" s="77"/>
      <c r="D26" s="77"/>
      <c r="E26" s="77"/>
      <c r="F26" s="77"/>
      <c r="G26" s="77"/>
      <c r="H26" s="77"/>
      <c r="I26" s="77"/>
      <c r="J26" s="78">
        <f t="shared" si="0"/>
        <v>0</v>
      </c>
      <c r="K26" s="79">
        <f t="shared" si="1"/>
        <v>0</v>
      </c>
      <c r="M26" s="13" t="s">
        <v>11</v>
      </c>
    </row>
    <row r="27" spans="1:13" ht="28.5">
      <c r="A27" s="97" t="s">
        <v>10</v>
      </c>
      <c r="B27" s="80"/>
      <c r="C27" s="80"/>
      <c r="D27" s="80"/>
      <c r="E27" s="80"/>
      <c r="F27" s="80"/>
      <c r="G27" s="80"/>
      <c r="H27" s="80"/>
      <c r="I27" s="80"/>
      <c r="J27" s="75">
        <f t="shared" si="0"/>
        <v>0</v>
      </c>
      <c r="K27" s="81">
        <f t="shared" si="1"/>
        <v>0</v>
      </c>
      <c r="M27" s="13" t="s">
        <v>11</v>
      </c>
    </row>
    <row r="28" spans="1:11" s="7" customFormat="1" ht="24.75">
      <c r="A28" s="28" t="s">
        <v>12</v>
      </c>
      <c r="B28" s="82">
        <f aca="true" t="shared" si="2" ref="B28:K28">AVERAGE(B18:B27)</f>
        <v>2.25</v>
      </c>
      <c r="C28" s="82">
        <f t="shared" si="2"/>
        <v>4</v>
      </c>
      <c r="D28" s="82">
        <f t="shared" si="2"/>
        <v>2.5</v>
      </c>
      <c r="E28" s="82">
        <f t="shared" si="2"/>
        <v>2</v>
      </c>
      <c r="F28" s="82">
        <f t="shared" si="2"/>
        <v>2</v>
      </c>
      <c r="G28" s="82">
        <f t="shared" si="2"/>
        <v>2.5</v>
      </c>
      <c r="H28" s="82">
        <f t="shared" si="2"/>
        <v>1.75</v>
      </c>
      <c r="I28" s="82" t="e">
        <f t="shared" si="2"/>
        <v>#DIV/0!</v>
      </c>
      <c r="J28" s="83">
        <f t="shared" si="2"/>
        <v>6.8</v>
      </c>
      <c r="K28" s="82">
        <f t="shared" si="2"/>
        <v>0.7555555555555555</v>
      </c>
    </row>
    <row r="29" spans="1:13" s="108" customFormat="1" ht="15">
      <c r="A29" s="104" t="s">
        <v>24</v>
      </c>
      <c r="B29" s="105" t="str">
        <f>IF(B17&gt;3.5,"Strength"," ")</f>
        <v>Strength</v>
      </c>
      <c r="C29" s="105" t="str">
        <f aca="true" t="shared" si="3" ref="C29:I29">IF(C17&gt;3.5,"Strength"," ")</f>
        <v>Strength</v>
      </c>
      <c r="D29" s="105" t="str">
        <f t="shared" si="3"/>
        <v>Strength</v>
      </c>
      <c r="E29" s="105" t="str">
        <f t="shared" si="3"/>
        <v> </v>
      </c>
      <c r="F29" s="105" t="str">
        <f t="shared" si="3"/>
        <v> </v>
      </c>
      <c r="G29" s="105" t="str">
        <f t="shared" si="3"/>
        <v> </v>
      </c>
      <c r="H29" s="105" t="str">
        <f t="shared" si="3"/>
        <v>Strength</v>
      </c>
      <c r="I29" s="105" t="str">
        <f t="shared" si="3"/>
        <v> </v>
      </c>
      <c r="J29" s="106"/>
      <c r="K29" s="107"/>
      <c r="M29" s="109"/>
    </row>
    <row r="30" spans="1:13" s="108" customFormat="1" ht="15">
      <c r="A30" s="104"/>
      <c r="B30" s="110" t="str">
        <f>IF(B17&lt;2.5,"Weakness"," ")</f>
        <v> </v>
      </c>
      <c r="C30" s="110" t="str">
        <f aca="true" t="shared" si="4" ref="C30:I30">IF(C17&lt;2.5,"Weakness"," ")</f>
        <v> </v>
      </c>
      <c r="D30" s="110" t="str">
        <f t="shared" si="4"/>
        <v> </v>
      </c>
      <c r="E30" s="110" t="str">
        <f t="shared" si="4"/>
        <v>Weakness</v>
      </c>
      <c r="F30" s="110" t="str">
        <f t="shared" si="4"/>
        <v>Weakness</v>
      </c>
      <c r="G30" s="110" t="str">
        <f t="shared" si="4"/>
        <v> </v>
      </c>
      <c r="H30" s="110" t="str">
        <f t="shared" si="4"/>
        <v> </v>
      </c>
      <c r="I30" s="110" t="str">
        <f t="shared" si="4"/>
        <v>Weakness</v>
      </c>
      <c r="J30" s="106"/>
      <c r="K30" s="107"/>
      <c r="M30" s="109"/>
    </row>
    <row r="31" spans="1:13" s="108" customFormat="1" ht="15">
      <c r="A31" s="104"/>
      <c r="B31" s="111" t="str">
        <f>IF(B17&gt;B28,"Opportunity"," ")</f>
        <v>Opportunity</v>
      </c>
      <c r="C31" s="111" t="str">
        <f aca="true" t="shared" si="5" ref="C31:I31">IF(C17&gt;C28,"Opportunity"," ")</f>
        <v> </v>
      </c>
      <c r="D31" s="111" t="str">
        <f t="shared" si="5"/>
        <v>Opportunity</v>
      </c>
      <c r="E31" s="111" t="str">
        <f t="shared" si="5"/>
        <v> </v>
      </c>
      <c r="F31" s="111" t="str">
        <f t="shared" si="5"/>
        <v> </v>
      </c>
      <c r="G31" s="111" t="str">
        <f t="shared" si="5"/>
        <v>Opportunity</v>
      </c>
      <c r="H31" s="111" t="str">
        <f t="shared" si="5"/>
        <v>Opportunity</v>
      </c>
      <c r="I31" s="111" t="e">
        <f t="shared" si="5"/>
        <v>#DIV/0!</v>
      </c>
      <c r="J31" s="112"/>
      <c r="K31" s="113"/>
      <c r="M31" s="109"/>
    </row>
    <row r="32" spans="1:13" s="108" customFormat="1" ht="15">
      <c r="A32" s="104"/>
      <c r="B32" s="114" t="str">
        <f>IF(B17&lt;B28,"Threat"," ")</f>
        <v> </v>
      </c>
      <c r="C32" s="114" t="str">
        <f aca="true" t="shared" si="6" ref="C32:I32">IF(C17&lt;C28,"Threat"," ")</f>
        <v> </v>
      </c>
      <c r="D32" s="114" t="str">
        <f t="shared" si="6"/>
        <v> </v>
      </c>
      <c r="E32" s="114" t="str">
        <f t="shared" si="6"/>
        <v> </v>
      </c>
      <c r="F32" s="114" t="str">
        <f t="shared" si="6"/>
        <v>Threat</v>
      </c>
      <c r="G32" s="114" t="str">
        <f t="shared" si="6"/>
        <v> </v>
      </c>
      <c r="H32" s="114" t="str">
        <f t="shared" si="6"/>
        <v> </v>
      </c>
      <c r="I32" s="114" t="e">
        <f t="shared" si="6"/>
        <v>#DIV/0!</v>
      </c>
      <c r="J32" s="115"/>
      <c r="K32" s="112"/>
      <c r="M32" s="116"/>
    </row>
    <row r="33" spans="1:13" s="108" customFormat="1" ht="12.75">
      <c r="A33" s="117" t="s">
        <v>26</v>
      </c>
      <c r="B33" s="118">
        <f>B17/B28</f>
        <v>2.2222222222222223</v>
      </c>
      <c r="C33" s="118">
        <f aca="true" t="shared" si="7" ref="C33:I33">C17/C28</f>
        <v>1</v>
      </c>
      <c r="D33" s="118">
        <f t="shared" si="7"/>
        <v>2</v>
      </c>
      <c r="E33" s="118">
        <f t="shared" si="7"/>
        <v>1</v>
      </c>
      <c r="F33" s="118">
        <f t="shared" si="7"/>
        <v>0.5</v>
      </c>
      <c r="G33" s="118">
        <f t="shared" si="7"/>
        <v>1.2</v>
      </c>
      <c r="H33" s="118">
        <f t="shared" si="7"/>
        <v>2.857142857142857</v>
      </c>
      <c r="I33" s="118" t="e">
        <f t="shared" si="7"/>
        <v>#DIV/0!</v>
      </c>
      <c r="J33" s="112"/>
      <c r="K33" s="112"/>
      <c r="M33" s="109"/>
    </row>
    <row r="34" spans="1:13" ht="12">
      <c r="A34" s="6"/>
      <c r="B34" s="29"/>
      <c r="C34" s="29"/>
      <c r="D34" s="29"/>
      <c r="E34" s="6"/>
      <c r="F34" s="30"/>
      <c r="G34" s="6"/>
      <c r="H34" s="29"/>
      <c r="I34" s="29"/>
      <c r="J34" s="6"/>
      <c r="K34" s="6"/>
      <c r="L34" s="12"/>
      <c r="M34" s="6"/>
    </row>
    <row r="36" spans="1:11" ht="12">
      <c r="A36" s="11" t="s">
        <v>22</v>
      </c>
      <c r="B36" s="3"/>
      <c r="C36" s="3"/>
      <c r="D36" s="3"/>
      <c r="E36" s="32"/>
      <c r="F36" s="11" t="s">
        <v>28</v>
      </c>
      <c r="G36" s="3"/>
      <c r="H36" s="3"/>
      <c r="I36" s="3"/>
      <c r="J36" s="9"/>
      <c r="K36" s="2"/>
    </row>
    <row r="37" spans="1:13" s="91" customFormat="1" ht="13.5">
      <c r="A37" s="100"/>
      <c r="F37" s="103"/>
      <c r="G37" s="98"/>
      <c r="M37" s="99" t="s">
        <v>29</v>
      </c>
    </row>
    <row r="38" spans="1:13" s="91" customFormat="1" ht="13.5">
      <c r="A38" s="100"/>
      <c r="F38" s="103"/>
      <c r="G38" s="98"/>
      <c r="M38" s="99" t="s">
        <v>30</v>
      </c>
    </row>
    <row r="39" spans="1:7" s="91" customFormat="1" ht="13.5">
      <c r="A39" s="100"/>
      <c r="F39" s="103"/>
      <c r="G39" s="98"/>
    </row>
    <row r="40" spans="1:7" s="91" customFormat="1" ht="13.5">
      <c r="A40" s="100"/>
      <c r="F40" s="103"/>
      <c r="G40" s="98"/>
    </row>
    <row r="41" spans="1:7" s="91" customFormat="1" ht="13.5">
      <c r="A41" s="100"/>
      <c r="F41" s="103"/>
      <c r="G41" s="98"/>
    </row>
    <row r="42" spans="1:7" s="91" customFormat="1" ht="13.5">
      <c r="A42" s="100"/>
      <c r="F42" s="103"/>
      <c r="G42" s="98"/>
    </row>
    <row r="43" spans="1:7" s="91" customFormat="1" ht="13.5">
      <c r="A43" s="100"/>
      <c r="F43" s="103"/>
      <c r="G43" s="98"/>
    </row>
    <row r="44" spans="1:7" s="91" customFormat="1" ht="13.5">
      <c r="A44" s="100"/>
      <c r="F44" s="103"/>
      <c r="G44" s="98"/>
    </row>
    <row r="45" spans="1:7" s="91" customFormat="1" ht="13.5">
      <c r="A45" s="101"/>
      <c r="F45" s="103"/>
      <c r="G45" s="98"/>
    </row>
    <row r="46" spans="1:13" s="91" customFormat="1" ht="13.5">
      <c r="A46" s="102"/>
      <c r="F46" s="103"/>
      <c r="G46" s="98"/>
      <c r="M46" s="99" t="s">
        <v>31</v>
      </c>
    </row>
    <row r="47" spans="1:13" s="91" customFormat="1" ht="13.5">
      <c r="A47" s="102"/>
      <c r="M47" s="99" t="s">
        <v>27</v>
      </c>
    </row>
    <row r="48" s="91" customFormat="1" ht="13.5">
      <c r="A48" s="102"/>
    </row>
    <row r="49" s="91" customFormat="1" ht="13.5">
      <c r="A49" s="102"/>
    </row>
    <row r="50" s="91" customFormat="1" ht="13.5">
      <c r="A50" s="102"/>
    </row>
    <row r="51" s="91" customFormat="1" ht="13.5">
      <c r="A51" s="102"/>
    </row>
    <row r="52" s="91" customFormat="1" ht="13.5">
      <c r="A52" s="102"/>
    </row>
    <row r="53" s="91" customFormat="1" ht="13.5">
      <c r="A53" s="102"/>
    </row>
    <row r="55" ht="12">
      <c r="M55" s="13" t="s">
        <v>25</v>
      </c>
    </row>
  </sheetData>
  <sheetProtection/>
  <printOptions/>
  <pageMargins left="0.75" right="0.75" top="1" bottom="1" header="0.5" footer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6">
      <selection activeCell="R20" sqref="R20"/>
    </sheetView>
  </sheetViews>
  <sheetFormatPr defaultColWidth="11.00390625" defaultRowHeight="12.75"/>
  <cols>
    <col min="1" max="20" width="2.875" style="0" customWidth="1"/>
    <col min="21" max="23" width="3.125" style="0" customWidth="1"/>
  </cols>
  <sheetData>
    <row r="1" ht="12.75">
      <c r="A1" s="1"/>
    </row>
    <row r="3" spans="1:20" s="1" customFormat="1" ht="12">
      <c r="A3" s="11" t="s">
        <v>39</v>
      </c>
      <c r="B3" s="3"/>
      <c r="C3" s="3"/>
      <c r="D3" s="3"/>
      <c r="E3" s="3"/>
      <c r="F3" s="3"/>
      <c r="G3" s="3"/>
      <c r="H3" s="3"/>
      <c r="I3" s="3"/>
      <c r="J3" s="9"/>
      <c r="K3" s="2"/>
      <c r="L3" s="27"/>
      <c r="M3" s="27"/>
      <c r="N3" s="27"/>
      <c r="O3" s="27"/>
      <c r="P3" s="27"/>
      <c r="Q3" s="27"/>
      <c r="R3" s="27"/>
      <c r="S3" s="27"/>
      <c r="T3" s="27"/>
    </row>
    <row r="4" spans="1:13" s="120" customFormat="1" ht="13.5">
      <c r="A4" s="119">
        <f>'Env &amp; Comp Analysis'!A37</f>
        <v>0</v>
      </c>
      <c r="B4" s="119"/>
      <c r="C4" s="119"/>
      <c r="D4" s="119"/>
      <c r="E4" s="119"/>
      <c r="F4" s="119"/>
      <c r="G4" s="119"/>
      <c r="H4" s="119"/>
      <c r="M4" s="121" t="s">
        <v>23</v>
      </c>
    </row>
    <row r="5" spans="1:8" s="120" customFormat="1" ht="13.5">
      <c r="A5" s="119">
        <f>'Env &amp; Comp Analysis'!A38</f>
        <v>0</v>
      </c>
      <c r="B5" s="119"/>
      <c r="C5" s="119"/>
      <c r="D5" s="119"/>
      <c r="E5" s="119"/>
      <c r="F5" s="119"/>
      <c r="G5" s="119"/>
      <c r="H5" s="119"/>
    </row>
    <row r="6" spans="1:8" s="120" customFormat="1" ht="13.5">
      <c r="A6" s="119">
        <f>'Env &amp; Comp Analysis'!A39</f>
        <v>0</v>
      </c>
      <c r="B6" s="119"/>
      <c r="C6" s="119"/>
      <c r="D6" s="119"/>
      <c r="E6" s="119"/>
      <c r="F6" s="119"/>
      <c r="G6" s="119"/>
      <c r="H6" s="119"/>
    </row>
    <row r="7" spans="1:8" s="120" customFormat="1" ht="13.5">
      <c r="A7" s="119">
        <f>'Env &amp; Comp Analysis'!A40</f>
        <v>0</v>
      </c>
      <c r="B7" s="119"/>
      <c r="C7" s="119"/>
      <c r="D7" s="119"/>
      <c r="E7" s="119"/>
      <c r="F7" s="119"/>
      <c r="G7" s="119"/>
      <c r="H7" s="119"/>
    </row>
    <row r="8" spans="1:8" s="120" customFormat="1" ht="13.5">
      <c r="A8" s="119">
        <f>'Env &amp; Comp Analysis'!A41</f>
        <v>0</v>
      </c>
      <c r="B8" s="119"/>
      <c r="C8" s="119"/>
      <c r="D8" s="119"/>
      <c r="E8" s="119"/>
      <c r="F8" s="119"/>
      <c r="G8" s="119"/>
      <c r="H8" s="119"/>
    </row>
    <row r="9" spans="1:8" s="120" customFormat="1" ht="13.5">
      <c r="A9" s="119">
        <f>'Env &amp; Comp Analysis'!A42</f>
        <v>0</v>
      </c>
      <c r="B9" s="119"/>
      <c r="C9" s="119"/>
      <c r="D9" s="119"/>
      <c r="E9" s="119"/>
      <c r="F9" s="119"/>
      <c r="G9" s="119"/>
      <c r="H9" s="119"/>
    </row>
    <row r="10" spans="1:8" s="120" customFormat="1" ht="13.5">
      <c r="A10" s="119">
        <f>'Env &amp; Comp Analysis'!A43</f>
        <v>0</v>
      </c>
      <c r="B10" s="119"/>
      <c r="C10" s="119"/>
      <c r="D10" s="119"/>
      <c r="E10" s="119"/>
      <c r="F10" s="119"/>
      <c r="G10" s="119"/>
      <c r="H10" s="119"/>
    </row>
    <row r="11" spans="1:8" s="120" customFormat="1" ht="13.5">
      <c r="A11" s="119">
        <f>'Env &amp; Comp Analysis'!A44</f>
        <v>0</v>
      </c>
      <c r="B11" s="119"/>
      <c r="C11" s="119"/>
      <c r="D11" s="119"/>
      <c r="E11" s="119"/>
      <c r="F11" s="119"/>
      <c r="G11" s="119"/>
      <c r="H11" s="119"/>
    </row>
    <row r="12" spans="1:8" s="120" customFormat="1" ht="13.5">
      <c r="A12" s="119"/>
      <c r="B12" s="119"/>
      <c r="C12" s="119"/>
      <c r="D12" s="119"/>
      <c r="E12" s="119"/>
      <c r="F12" s="119"/>
      <c r="G12" s="119"/>
      <c r="H12" s="119"/>
    </row>
    <row r="13" s="1" customFormat="1" ht="12"/>
    <row r="14" spans="1:20" s="1" customFormat="1" ht="12">
      <c r="A14" s="11" t="s">
        <v>38</v>
      </c>
      <c r="B14" s="3"/>
      <c r="C14" s="3"/>
      <c r="D14" s="3"/>
      <c r="E14" s="3"/>
      <c r="F14" s="3"/>
      <c r="G14" s="3"/>
      <c r="H14" s="3"/>
      <c r="I14" s="3"/>
      <c r="J14" s="9"/>
      <c r="K14" s="2"/>
      <c r="L14" s="27"/>
      <c r="M14" s="27"/>
      <c r="N14" s="27"/>
      <c r="O14" s="27"/>
      <c r="P14" s="27"/>
      <c r="Q14" s="27"/>
      <c r="R14" s="27"/>
      <c r="S14" s="27"/>
      <c r="T14" s="27"/>
    </row>
    <row r="15" s="1" customFormat="1" ht="12"/>
    <row r="16" spans="1:24" s="1" customFormat="1" ht="21" customHeight="1">
      <c r="A16" s="124" t="s">
        <v>15</v>
      </c>
      <c r="B16" s="15"/>
      <c r="C16" s="16"/>
      <c r="D16" s="16"/>
      <c r="E16" s="16"/>
      <c r="F16" s="17"/>
      <c r="G16" s="72"/>
      <c r="H16" s="125" t="s">
        <v>15</v>
      </c>
      <c r="I16" s="15"/>
      <c r="J16" s="16"/>
      <c r="K16" s="16"/>
      <c r="L16" s="16"/>
      <c r="M16" s="17"/>
      <c r="N16" s="72"/>
      <c r="O16" s="125" t="s">
        <v>15</v>
      </c>
      <c r="P16" s="15"/>
      <c r="Q16" s="16"/>
      <c r="R16" s="16"/>
      <c r="S16" s="16"/>
      <c r="T16" s="17"/>
      <c r="W16" s="33"/>
      <c r="X16" s="1" t="s">
        <v>32</v>
      </c>
    </row>
    <row r="17" spans="1:24" s="1" customFormat="1" ht="21" customHeight="1">
      <c r="A17" s="124"/>
      <c r="B17" s="22"/>
      <c r="C17" s="19"/>
      <c r="D17" s="18"/>
      <c r="E17" s="18"/>
      <c r="F17" s="20"/>
      <c r="G17" s="72"/>
      <c r="H17" s="125"/>
      <c r="I17" s="22"/>
      <c r="J17" s="19"/>
      <c r="K17" s="18"/>
      <c r="L17" s="18"/>
      <c r="M17" s="20"/>
      <c r="N17" s="72"/>
      <c r="O17" s="125"/>
      <c r="P17" s="22"/>
      <c r="Q17" s="19"/>
      <c r="R17" s="18"/>
      <c r="S17" s="18"/>
      <c r="T17" s="20"/>
      <c r="W17" s="21"/>
      <c r="X17" s="1" t="s">
        <v>33</v>
      </c>
    </row>
    <row r="18" spans="1:24" s="1" customFormat="1" ht="21" customHeight="1">
      <c r="A18" s="124"/>
      <c r="B18" s="22"/>
      <c r="C18" s="18"/>
      <c r="D18" s="18"/>
      <c r="E18" s="18"/>
      <c r="F18" s="20"/>
      <c r="G18" s="72"/>
      <c r="H18" s="125"/>
      <c r="I18" s="22"/>
      <c r="J18" s="18"/>
      <c r="K18" s="18"/>
      <c r="L18" s="18"/>
      <c r="M18" s="20"/>
      <c r="N18" s="72"/>
      <c r="O18" s="125"/>
      <c r="P18" s="22"/>
      <c r="Q18" s="18"/>
      <c r="R18" s="18"/>
      <c r="S18" s="18"/>
      <c r="T18" s="20"/>
      <c r="W18" s="34"/>
      <c r="X18" s="1" t="s">
        <v>34</v>
      </c>
    </row>
    <row r="19" spans="1:24" s="1" customFormat="1" ht="21" customHeight="1">
      <c r="A19" s="124"/>
      <c r="B19" s="22"/>
      <c r="C19" s="18"/>
      <c r="D19" s="18"/>
      <c r="E19" s="18"/>
      <c r="F19" s="20"/>
      <c r="G19" s="72"/>
      <c r="H19" s="125"/>
      <c r="I19" s="22"/>
      <c r="J19" s="18"/>
      <c r="K19" s="18"/>
      <c r="L19" s="18"/>
      <c r="M19" s="20"/>
      <c r="N19" s="72"/>
      <c r="O19" s="125"/>
      <c r="P19" s="22"/>
      <c r="Q19" s="18"/>
      <c r="R19" s="18"/>
      <c r="S19" s="18"/>
      <c r="T19" s="20"/>
      <c r="W19" s="26"/>
      <c r="X19" s="1" t="s">
        <v>35</v>
      </c>
    </row>
    <row r="20" spans="1:24" s="1" customFormat="1" ht="21" customHeight="1">
      <c r="A20" s="124"/>
      <c r="B20" s="23"/>
      <c r="C20" s="24"/>
      <c r="D20" s="24"/>
      <c r="E20" s="24"/>
      <c r="F20" s="25"/>
      <c r="G20" s="72"/>
      <c r="H20" s="125"/>
      <c r="I20" s="23"/>
      <c r="J20" s="24"/>
      <c r="K20" s="24"/>
      <c r="L20" s="24"/>
      <c r="M20" s="25"/>
      <c r="N20" s="72"/>
      <c r="O20" s="125"/>
      <c r="P20" s="23"/>
      <c r="Q20" s="24"/>
      <c r="R20" s="24"/>
      <c r="S20" s="24"/>
      <c r="T20" s="25"/>
      <c r="W20" s="35"/>
      <c r="X20" s="1" t="s">
        <v>36</v>
      </c>
    </row>
    <row r="21" spans="2:20" s="1" customFormat="1" ht="12">
      <c r="B21" s="72" t="s">
        <v>16</v>
      </c>
      <c r="C21" s="72"/>
      <c r="D21" s="72"/>
      <c r="E21" s="72"/>
      <c r="F21" s="72"/>
      <c r="G21" s="72"/>
      <c r="H21" s="72"/>
      <c r="I21" s="72" t="s">
        <v>17</v>
      </c>
      <c r="J21" s="72"/>
      <c r="K21" s="72"/>
      <c r="L21" s="72"/>
      <c r="M21" s="72"/>
      <c r="N21" s="72"/>
      <c r="O21" s="72"/>
      <c r="P21" s="72" t="s">
        <v>18</v>
      </c>
      <c r="Q21" s="72"/>
      <c r="R21" s="72"/>
      <c r="S21" s="72"/>
      <c r="T21" s="72"/>
    </row>
    <row r="22" spans="2:20" s="1" customFormat="1" ht="1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s="1" customFormat="1" ht="12">
      <c r="A23" s="5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0" s="1" customFormat="1" ht="21" customHeight="1">
      <c r="A24" s="124" t="s">
        <v>15</v>
      </c>
      <c r="B24" s="15"/>
      <c r="C24" s="16"/>
      <c r="D24" s="16"/>
      <c r="E24" s="16"/>
      <c r="F24" s="17"/>
      <c r="G24" s="72"/>
      <c r="H24" s="125" t="s">
        <v>15</v>
      </c>
      <c r="I24" s="15"/>
      <c r="J24" s="16"/>
      <c r="K24" s="16"/>
      <c r="L24" s="16"/>
      <c r="M24" s="17"/>
      <c r="N24" s="72"/>
      <c r="O24" s="125" t="s">
        <v>15</v>
      </c>
      <c r="P24" s="15"/>
      <c r="Q24" s="16"/>
      <c r="R24" s="16"/>
      <c r="S24" s="16"/>
      <c r="T24" s="17"/>
    </row>
    <row r="25" spans="1:20" s="1" customFormat="1" ht="21" customHeight="1">
      <c r="A25" s="124"/>
      <c r="B25" s="22"/>
      <c r="C25" s="19"/>
      <c r="D25" s="18"/>
      <c r="E25" s="18"/>
      <c r="F25" s="20"/>
      <c r="G25" s="72"/>
      <c r="H25" s="125"/>
      <c r="I25" s="22"/>
      <c r="J25" s="19"/>
      <c r="K25" s="18"/>
      <c r="L25" s="18"/>
      <c r="M25" s="20"/>
      <c r="N25" s="72"/>
      <c r="O25" s="125"/>
      <c r="P25" s="22"/>
      <c r="Q25" s="19"/>
      <c r="R25" s="18"/>
      <c r="S25" s="18"/>
      <c r="T25" s="20"/>
    </row>
    <row r="26" spans="1:20" s="1" customFormat="1" ht="21" customHeight="1">
      <c r="A26" s="124"/>
      <c r="B26" s="22"/>
      <c r="C26" s="18"/>
      <c r="D26" s="18"/>
      <c r="E26" s="18"/>
      <c r="F26" s="20"/>
      <c r="G26" s="72"/>
      <c r="H26" s="125"/>
      <c r="I26" s="22"/>
      <c r="J26" s="18"/>
      <c r="K26" s="18"/>
      <c r="L26" s="18"/>
      <c r="M26" s="20"/>
      <c r="N26" s="72"/>
      <c r="O26" s="125"/>
      <c r="P26" s="22"/>
      <c r="Q26" s="18"/>
      <c r="R26" s="18"/>
      <c r="S26" s="18"/>
      <c r="T26" s="20"/>
    </row>
    <row r="27" spans="1:20" s="1" customFormat="1" ht="21" customHeight="1">
      <c r="A27" s="124"/>
      <c r="B27" s="22"/>
      <c r="C27" s="18"/>
      <c r="D27" s="18"/>
      <c r="E27" s="18"/>
      <c r="F27" s="20"/>
      <c r="G27" s="72"/>
      <c r="H27" s="125"/>
      <c r="I27" s="22"/>
      <c r="J27" s="18"/>
      <c r="K27" s="18"/>
      <c r="L27" s="18"/>
      <c r="M27" s="20"/>
      <c r="N27" s="72"/>
      <c r="O27" s="125"/>
      <c r="P27" s="22"/>
      <c r="Q27" s="18"/>
      <c r="R27" s="18"/>
      <c r="S27" s="18"/>
      <c r="T27" s="20"/>
    </row>
    <row r="28" spans="1:20" s="1" customFormat="1" ht="21" customHeight="1">
      <c r="A28" s="124"/>
      <c r="B28" s="23"/>
      <c r="C28" s="24"/>
      <c r="D28" s="24"/>
      <c r="E28" s="24"/>
      <c r="F28" s="25"/>
      <c r="G28" s="72"/>
      <c r="H28" s="125"/>
      <c r="I28" s="73"/>
      <c r="J28" s="24"/>
      <c r="K28" s="24"/>
      <c r="L28" s="24"/>
      <c r="M28" s="25"/>
      <c r="N28" s="72"/>
      <c r="O28" s="125"/>
      <c r="P28" s="23"/>
      <c r="Q28" s="24"/>
      <c r="R28" s="24"/>
      <c r="S28" s="24"/>
      <c r="T28" s="25"/>
    </row>
    <row r="29" spans="2:16" s="1" customFormat="1" ht="12.75" customHeight="1">
      <c r="B29" s="1" t="s">
        <v>19</v>
      </c>
      <c r="I29" s="1" t="s">
        <v>20</v>
      </c>
      <c r="P29" s="1" t="s">
        <v>21</v>
      </c>
    </row>
    <row r="33" spans="1:20" ht="12.75">
      <c r="A33" s="36" t="s">
        <v>37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9.5" customHeight="1">
      <c r="A35" s="123" t="s">
        <v>15</v>
      </c>
      <c r="B35" s="37"/>
      <c r="C35" s="38"/>
      <c r="D35" s="38"/>
      <c r="E35" s="38"/>
      <c r="F35" s="39"/>
      <c r="G35" s="40"/>
      <c r="H35" s="123" t="s">
        <v>15</v>
      </c>
      <c r="I35" s="37"/>
      <c r="J35" s="38"/>
      <c r="K35" s="38"/>
      <c r="L35" s="41"/>
      <c r="M35" s="42"/>
      <c r="N35" s="40"/>
      <c r="O35" s="123" t="s">
        <v>15</v>
      </c>
      <c r="P35" s="43"/>
      <c r="Q35" s="38"/>
      <c r="R35" s="38"/>
      <c r="S35" s="38"/>
      <c r="T35" s="39"/>
    </row>
    <row r="36" spans="1:20" ht="19.5" customHeight="1">
      <c r="A36" s="123"/>
      <c r="B36" s="44"/>
      <c r="C36" s="45"/>
      <c r="D36" s="46"/>
      <c r="E36" s="46"/>
      <c r="F36" s="47"/>
      <c r="G36" s="40"/>
      <c r="H36" s="123"/>
      <c r="I36" s="44"/>
      <c r="J36" s="48"/>
      <c r="K36" s="48"/>
      <c r="L36" s="48"/>
      <c r="M36" s="49"/>
      <c r="N36" s="40"/>
      <c r="O36" s="123"/>
      <c r="P36" s="44"/>
      <c r="Q36" s="48"/>
      <c r="R36" s="48"/>
      <c r="S36" s="48"/>
      <c r="T36" s="49"/>
    </row>
    <row r="37" spans="1:20" ht="19.5" customHeight="1">
      <c r="A37" s="123"/>
      <c r="B37" s="44"/>
      <c r="C37" s="31"/>
      <c r="D37" s="31"/>
      <c r="E37" s="31"/>
      <c r="F37" s="50"/>
      <c r="G37" s="40"/>
      <c r="H37" s="123"/>
      <c r="I37" s="44"/>
      <c r="J37" s="31"/>
      <c r="K37" s="31"/>
      <c r="L37" s="31"/>
      <c r="M37" s="50"/>
      <c r="N37" s="40"/>
      <c r="O37" s="123"/>
      <c r="P37" s="44"/>
      <c r="Q37" s="31"/>
      <c r="R37" s="31"/>
      <c r="S37" s="31"/>
      <c r="T37" s="50"/>
    </row>
    <row r="38" spans="1:20" ht="19.5" customHeight="1">
      <c r="A38" s="123"/>
      <c r="B38" s="44"/>
      <c r="C38" s="31"/>
      <c r="D38" s="31"/>
      <c r="E38" s="31"/>
      <c r="F38" s="50"/>
      <c r="G38" s="40"/>
      <c r="H38" s="123"/>
      <c r="I38" s="44"/>
      <c r="J38" s="31"/>
      <c r="K38" s="31"/>
      <c r="L38" s="31"/>
      <c r="M38" s="50"/>
      <c r="N38" s="40"/>
      <c r="O38" s="123"/>
      <c r="P38" s="51"/>
      <c r="Q38" s="31"/>
      <c r="R38" s="31"/>
      <c r="S38" s="31"/>
      <c r="T38" s="50"/>
    </row>
    <row r="39" spans="1:20" ht="19.5" customHeight="1">
      <c r="A39" s="123"/>
      <c r="B39" s="52"/>
      <c r="C39" s="53"/>
      <c r="D39" s="53"/>
      <c r="E39" s="53"/>
      <c r="F39" s="54"/>
      <c r="G39" s="40"/>
      <c r="H39" s="123"/>
      <c r="I39" s="55"/>
      <c r="J39" s="56"/>
      <c r="K39" s="57"/>
      <c r="L39" s="57"/>
      <c r="M39" s="54"/>
      <c r="N39" s="40"/>
      <c r="O39" s="123"/>
      <c r="P39" s="55"/>
      <c r="Q39" s="53"/>
      <c r="R39" s="53"/>
      <c r="S39" s="53"/>
      <c r="T39" s="54"/>
    </row>
    <row r="40" spans="1:20" ht="19.5" customHeight="1">
      <c r="A40" s="40"/>
      <c r="B40" s="40" t="s">
        <v>16</v>
      </c>
      <c r="C40" s="40"/>
      <c r="D40" s="40"/>
      <c r="E40" s="40"/>
      <c r="F40" s="40"/>
      <c r="G40" s="40"/>
      <c r="H40" s="40"/>
      <c r="I40" s="40" t="s">
        <v>17</v>
      </c>
      <c r="J40" s="40"/>
      <c r="K40" s="40"/>
      <c r="L40" s="40"/>
      <c r="M40" s="40"/>
      <c r="N40" s="40"/>
      <c r="O40" s="40"/>
      <c r="P40" s="40" t="s">
        <v>18</v>
      </c>
      <c r="Q40" s="40"/>
      <c r="R40" s="40"/>
      <c r="S40" s="40"/>
      <c r="T40" s="40"/>
    </row>
    <row r="41" spans="1:20" ht="19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9.5" customHeight="1">
      <c r="A42" s="5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9.5" customHeight="1">
      <c r="A43" s="123" t="s">
        <v>15</v>
      </c>
      <c r="B43" s="59"/>
      <c r="C43" s="60"/>
      <c r="D43" s="60"/>
      <c r="E43" s="60"/>
      <c r="F43" s="42"/>
      <c r="G43" s="40"/>
      <c r="H43" s="123" t="s">
        <v>15</v>
      </c>
      <c r="I43" s="37"/>
      <c r="J43" s="38"/>
      <c r="K43" s="38"/>
      <c r="L43" s="41"/>
      <c r="M43" s="42"/>
      <c r="N43" s="40"/>
      <c r="O43" s="123" t="s">
        <v>15</v>
      </c>
      <c r="P43" s="37"/>
      <c r="Q43" s="38"/>
      <c r="R43" s="38"/>
      <c r="S43" s="61"/>
      <c r="T43" s="62"/>
    </row>
    <row r="44" spans="1:20" ht="19.5" customHeight="1">
      <c r="A44" s="123"/>
      <c r="B44" s="63"/>
      <c r="C44" s="64"/>
      <c r="D44" s="48"/>
      <c r="E44" s="48"/>
      <c r="F44" s="47"/>
      <c r="G44" s="40"/>
      <c r="H44" s="123"/>
      <c r="I44" s="44"/>
      <c r="J44" s="48"/>
      <c r="K44" s="48"/>
      <c r="L44" s="48"/>
      <c r="M44" s="49"/>
      <c r="N44" s="40"/>
      <c r="O44" s="123"/>
      <c r="P44" s="44"/>
      <c r="Q44" s="65"/>
      <c r="R44" s="48"/>
      <c r="S44" s="46"/>
      <c r="T44" s="49"/>
    </row>
    <row r="45" spans="1:20" ht="19.5" customHeight="1">
      <c r="A45" s="123"/>
      <c r="B45" s="66"/>
      <c r="C45" s="48"/>
      <c r="D45" s="48"/>
      <c r="E45" s="48"/>
      <c r="F45" s="49"/>
      <c r="G45" s="40"/>
      <c r="H45" s="123"/>
      <c r="I45" s="44"/>
      <c r="J45" s="31"/>
      <c r="K45" s="31"/>
      <c r="L45" s="31"/>
      <c r="M45" s="50"/>
      <c r="N45" s="40"/>
      <c r="O45" s="123"/>
      <c r="P45" s="44"/>
      <c r="Q45" s="31"/>
      <c r="R45" s="46"/>
      <c r="S45" s="31"/>
      <c r="T45" s="50"/>
    </row>
    <row r="46" spans="1:20" ht="19.5" customHeight="1">
      <c r="A46" s="123"/>
      <c r="B46" s="66"/>
      <c r="C46" s="67"/>
      <c r="D46" s="48"/>
      <c r="E46" s="48"/>
      <c r="F46" s="49"/>
      <c r="G46" s="40"/>
      <c r="H46" s="123"/>
      <c r="I46" s="44"/>
      <c r="J46" s="31"/>
      <c r="K46" s="31"/>
      <c r="L46" s="31"/>
      <c r="M46" s="50"/>
      <c r="N46" s="40"/>
      <c r="O46" s="123"/>
      <c r="P46" s="44"/>
      <c r="Q46" s="46"/>
      <c r="R46" s="31"/>
      <c r="S46" s="31"/>
      <c r="T46" s="50"/>
    </row>
    <row r="47" spans="1:20" ht="19.5" customHeight="1">
      <c r="A47" s="123"/>
      <c r="B47" s="68"/>
      <c r="C47" s="57"/>
      <c r="D47" s="57"/>
      <c r="E47" s="57"/>
      <c r="F47" s="69"/>
      <c r="G47" s="40"/>
      <c r="H47" s="123"/>
      <c r="I47" s="70"/>
      <c r="J47" s="71"/>
      <c r="K47" s="56"/>
      <c r="L47" s="53"/>
      <c r="M47" s="54"/>
      <c r="N47" s="40"/>
      <c r="O47" s="123"/>
      <c r="P47" s="55"/>
      <c r="Q47" s="53"/>
      <c r="R47" s="53"/>
      <c r="S47" s="53"/>
      <c r="T47" s="54"/>
    </row>
    <row r="48" spans="1:20" ht="12.75">
      <c r="A48" s="40"/>
      <c r="B48" s="40" t="s">
        <v>19</v>
      </c>
      <c r="C48" s="40"/>
      <c r="D48" s="40"/>
      <c r="E48" s="40"/>
      <c r="F48" s="40"/>
      <c r="G48" s="40"/>
      <c r="H48" s="40"/>
      <c r="I48" s="40" t="s">
        <v>20</v>
      </c>
      <c r="J48" s="40"/>
      <c r="K48" s="40"/>
      <c r="L48" s="40"/>
      <c r="M48" s="40"/>
      <c r="N48" s="40"/>
      <c r="O48" s="40"/>
      <c r="P48" s="40" t="s">
        <v>21</v>
      </c>
      <c r="Q48" s="40"/>
      <c r="R48" s="40"/>
      <c r="S48" s="40"/>
      <c r="T48" s="40"/>
    </row>
  </sheetData>
  <sheetProtection/>
  <mergeCells count="12">
    <mergeCell ref="A16:A20"/>
    <mergeCell ref="H16:H20"/>
    <mergeCell ref="O16:O20"/>
    <mergeCell ref="A24:A28"/>
    <mergeCell ref="H24:H28"/>
    <mergeCell ref="O24:O28"/>
    <mergeCell ref="A35:A39"/>
    <mergeCell ref="H35:H39"/>
    <mergeCell ref="O35:O39"/>
    <mergeCell ref="A43:A47"/>
    <mergeCell ref="H43:H47"/>
    <mergeCell ref="O43:O47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Deluxe</dc:creator>
  <cp:keywords/>
  <dc:description/>
  <cp:lastModifiedBy>Nathan</cp:lastModifiedBy>
  <dcterms:created xsi:type="dcterms:W3CDTF">2006-02-19T19:29:31Z</dcterms:created>
  <dcterms:modified xsi:type="dcterms:W3CDTF">2016-06-03T00:20:11Z</dcterms:modified>
  <cp:category/>
  <cp:version/>
  <cp:contentType/>
  <cp:contentStatus/>
</cp:coreProperties>
</file>